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9">'вер'!$A$1:$AG$98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<sst xmlns="http://schemas.openxmlformats.org/spreadsheetml/2006/main" count="1024" uniqueCount="77">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</sst>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tabSelected="1" zoomScale="75" zoomScaleNormal="75" zoomScalePageLayoutView="0" workbookViewId="0" topLeftCell="A1">
      <pane xSplit="1" topLeftCell="K1" activePane="topRight" state="frozen"/>
      <selection pane="topLeft" activeCell="A1" sqref="A1"/>
      <selection pane="topRight" activeCell="Q89" sqref="Q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30483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89835.6</v>
      </c>
      <c r="C8" s="41">
        <v>99738.9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93978.40000000002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86163.6</v>
      </c>
      <c r="AG9" s="51">
        <f>AG10+AG15+AG24+AG33+AG47+AG52+AG54+AG61+AG62+AG71+AG72+AG75+AG87+AG80+AG82+AG81+AG69+AG88+AG90+AG89+AG70+AG40+AG91</f>
        <v>40656.69999999999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</f>
        <v>29443.5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/>
      <c r="Z15" s="27"/>
      <c r="AA15" s="27"/>
      <c r="AB15" s="23"/>
      <c r="AC15" s="23"/>
      <c r="AD15" s="23"/>
      <c r="AE15" s="23"/>
      <c r="AF15" s="28">
        <f t="shared" si="1"/>
        <v>26605.6</v>
      </c>
      <c r="AG15" s="28">
        <f aca="true" t="shared" si="3" ref="AG15:AG31">B15+C15-AF15</f>
        <v>14418.200000000004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/>
      <c r="Z16" s="69"/>
      <c r="AA16" s="69"/>
      <c r="AB16" s="67"/>
      <c r="AC16" s="67"/>
      <c r="AD16" s="67"/>
      <c r="AE16" s="67"/>
      <c r="AF16" s="72">
        <f t="shared" si="1"/>
        <v>13104.4</v>
      </c>
      <c r="AG16" s="72">
        <f t="shared" si="3"/>
        <v>6078.199999999999</v>
      </c>
      <c r="AH16" s="78"/>
    </row>
    <row r="17" spans="1:34" ht="15.75">
      <c r="A17" s="3" t="s">
        <v>5</v>
      </c>
      <c r="B17" s="23">
        <f>25474.2+21.4+50.9</f>
        <v>25546.500000000004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3570.400000000005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19.9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2492.5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7333.5</v>
      </c>
    </row>
    <row r="21" spans="1:33" ht="15.75">
      <c r="A21" s="3" t="s">
        <v>17</v>
      </c>
      <c r="B21" s="23">
        <v>1.2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30.5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378.2999999999964</v>
      </c>
      <c r="C23" s="23">
        <f t="shared" si="4"/>
        <v>859.7999999999993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266.70000000000107</v>
      </c>
      <c r="AG23" s="28">
        <f t="shared" si="3"/>
        <v>971.3999999999945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27</v>
      </c>
      <c r="Y25" s="69"/>
      <c r="Z25" s="69"/>
      <c r="AA25" s="69"/>
      <c r="AB25" s="67"/>
      <c r="AC25" s="67"/>
      <c r="AD25" s="67"/>
      <c r="AE25" s="67"/>
      <c r="AF25" s="72">
        <f t="shared" si="1"/>
        <v>16404.3</v>
      </c>
      <c r="AG25" s="72">
        <f t="shared" si="3"/>
        <v>2181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1770.2</v>
      </c>
      <c r="AG27" s="28">
        <f t="shared" si="3"/>
        <v>1744.9999999999998</v>
      </c>
    </row>
    <row r="28" spans="1:33" ht="15.75">
      <c r="A28" s="3" t="s">
        <v>1</v>
      </c>
      <c r="B28" s="23">
        <f>276+30</f>
        <v>306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6.400000000000091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333.7999999999994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401.3000000000013</v>
      </c>
      <c r="AG32" s="28">
        <f>AG24-AG26-AG27-AG28-AG29-AG30-AG31</f>
        <v>773.3000000000023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</f>
        <v>678.8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101.79999999999995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</f>
        <v>909.5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1926.4000000000003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</f>
        <v>546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1401.2999999999997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525.1000000000006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</f>
        <v>3748.8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1883.3000000000006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</f>
        <v>24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378.4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765.4000000000001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389.500000000001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1228+12.5+26.8</f>
        <v>1267.3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899.3</v>
      </c>
    </row>
    <row r="63" spans="1:34" ht="15.75">
      <c r="A63" s="3" t="s">
        <v>5</v>
      </c>
      <c r="B63" s="23">
        <f>852.1+16.9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354.69999999999993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708.7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</f>
        <v>1243.7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/>
      <c r="Z72" s="27"/>
      <c r="AA72" s="27"/>
      <c r="AB72" s="23"/>
      <c r="AC72" s="23"/>
      <c r="AD72" s="23"/>
      <c r="AE72" s="23"/>
      <c r="AF72" s="28">
        <f t="shared" si="13"/>
        <v>578.4</v>
      </c>
      <c r="AG72" s="31">
        <f t="shared" si="16"/>
        <v>3118.1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12</v>
      </c>
      <c r="AG74" s="31">
        <f t="shared" si="16"/>
        <v>132.3</v>
      </c>
    </row>
    <row r="75" spans="1:33" s="11" customFormat="1" ht="31.5">
      <c r="A75" s="12" t="s">
        <v>21</v>
      </c>
      <c r="B75" s="23">
        <f>82.6+10+88</f>
        <v>180.6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449.49999999999994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1236.8</v>
      </c>
      <c r="AG89" s="23">
        <f t="shared" si="16"/>
        <v>618.5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93978.40000000002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86163.6</v>
      </c>
      <c r="AG93" s="59">
        <f>AG10+AG15+AG24+AG33+AG47+AG52+AG54+AG61+AG62+AG69+AG71+AG72+AG75+AG80+AG81+AG82+AG87+AG88+AG89+AG90+AG70+AG40+AG91</f>
        <v>40656.69999999999</v>
      </c>
    </row>
    <row r="94" spans="1:33" ht="15.75">
      <c r="A94" s="3" t="s">
        <v>5</v>
      </c>
      <c r="B94" s="23">
        <f aca="true" t="shared" si="18" ref="B94:AD94">B11+B17+B26+B34+B55+B63+B73+B41+B76</f>
        <v>52976.1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8051.000000000007</v>
      </c>
    </row>
    <row r="95" spans="1:33" ht="15.75">
      <c r="A95" s="3" t="s">
        <v>2</v>
      </c>
      <c r="B95" s="23">
        <f aca="true" t="shared" si="19" ref="B95:AD95">B12+B20+B29+B36+B57+B66+B44+B79+B74+B53</f>
        <v>2313.7999999999997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1703.9</v>
      </c>
      <c r="AG95" s="28">
        <f>B95+C95-AF95</f>
        <v>9405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1778.1999999999998</v>
      </c>
      <c r="AG96" s="28">
        <f>B96+C96-AF96</f>
        <v>1855.8000000000002</v>
      </c>
    </row>
    <row r="97" spans="1:33" ht="15.75">
      <c r="A97" s="3" t="s">
        <v>1</v>
      </c>
      <c r="B97" s="23">
        <f aca="true" t="shared" si="21" ref="B97:AA97">B19+B28+B65+B35+B43+B56+B48+B78</f>
        <v>2752.9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2563.2000000000003</v>
      </c>
    </row>
    <row r="98" spans="1:33" ht="15.75">
      <c r="A98" s="3" t="s">
        <v>17</v>
      </c>
      <c r="B98" s="23">
        <f aca="true" t="shared" si="22" ref="B98:AD98">B21+B30+B49+B37+B58+B13</f>
        <v>680.6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2131.0999999999995</v>
      </c>
    </row>
    <row r="99" spans="1:33" ht="12.75">
      <c r="A99" s="1" t="s">
        <v>47</v>
      </c>
      <c r="B99" s="2">
        <f aca="true" t="shared" si="23" ref="B99:AD99">B93-B94-B95-B96-B97-B98</f>
        <v>33446.90000000002</v>
      </c>
      <c r="C99" s="2">
        <f t="shared" si="23"/>
        <v>12947.79999999999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29744.100000000013</v>
      </c>
      <c r="AG99" s="2">
        <f>AG93-AG94-AG95-AG96-AG97-AG98</f>
        <v>16650.599999999984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26099.599999999984</v>
      </c>
      <c r="AE99" s="2">
        <f>AE93-AE94-AE95-AE96-AE97-AE98</f>
        <v>12941.599999999999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2015-09-28T09:18:23Z</cp:lastPrinted>
  <dcterms:created xsi:type="dcterms:W3CDTF">2002-11-05T08:53:00Z</dcterms:created>
  <dcterms:modified xsi:type="dcterms:W3CDTF">2015-09-30T05:05:57Z</dcterms:modified>
  <cp:category/>
  <cp:version/>
  <cp:contentType/>
  <cp:contentStatus/>
</cp:coreProperties>
</file>